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594.TKSM-LAN\Desktop\上那賀\"/>
    </mc:Choice>
  </mc:AlternateContent>
  <bookViews>
    <workbookView xWindow="0" yWindow="0" windowWidth="21570" windowHeight="10320"/>
  </bookViews>
  <sheets>
    <sheet name="工事費内訳書" sheetId="2" r:id="rId1"/>
  </sheets>
  <definedNames>
    <definedName name="_xlnm.Print_Area" localSheetId="0">工事費内訳書!$A$1:$G$185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工事費内訳書!$G$185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工事費内訳書!$I$185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2" l="1"/>
  <c r="G176" i="2" s="1"/>
  <c r="G126" i="2" s="1"/>
  <c r="G125" i="2" s="1"/>
  <c r="G123" i="2" s="1"/>
  <c r="G122" i="2" s="1"/>
  <c r="G152" i="2"/>
  <c r="G128" i="2"/>
  <c r="G127" i="2"/>
  <c r="G120" i="2"/>
  <c r="G119" i="2"/>
  <c r="G118" i="2"/>
  <c r="G116" i="2"/>
  <c r="G110" i="2"/>
  <c r="G109" i="2" s="1"/>
  <c r="G108" i="2" s="1"/>
  <c r="G93" i="2"/>
  <c r="G92" i="2" s="1"/>
  <c r="G91" i="2" s="1"/>
  <c r="G80" i="2"/>
  <c r="G68" i="2"/>
  <c r="G64" i="2"/>
  <c r="G56" i="2" s="1"/>
  <c r="G55" i="2" s="1"/>
  <c r="G57" i="2"/>
  <c r="G52" i="2"/>
  <c r="G51" i="2"/>
  <c r="G50" i="2"/>
  <c r="G42" i="2"/>
  <c r="G41" i="2"/>
  <c r="G40" i="2" s="1"/>
  <c r="G34" i="2"/>
  <c r="G30" i="2"/>
  <c r="G28" i="2"/>
  <c r="G26" i="2"/>
  <c r="G21" i="2"/>
  <c r="G15" i="2"/>
  <c r="G14" i="2"/>
  <c r="G13" i="2" s="1"/>
  <c r="G12" i="2" l="1"/>
  <c r="G11" i="2" s="1"/>
  <c r="G10" i="2" s="1"/>
  <c r="G184" i="2" s="1"/>
  <c r="G185" i="2" s="1"/>
</calcChain>
</file>

<file path=xl/sharedStrings.xml><?xml version="1.0" encoding="utf-8"?>
<sst xmlns="http://schemas.openxmlformats.org/spreadsheetml/2006/main" count="365" uniqueCount="159">
  <si>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</si>
  <si>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</si>
  <si>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</si>
  <si>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</si>
  <si>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</si>
  <si>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</si>
  <si>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</si>
  <si>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</si>
  <si>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</si>
  <si>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</si>
  <si>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</si>
  <si>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</si>
  <si>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</si>
  <si>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林開星越神戸丸線上那賀　那賀町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</si>
  <si>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</si>
  <si>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</si>
  <si>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</si>
  <si>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</si>
  <si>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</si>
  <si>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</si>
  <si>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地山掘削工（床堀）
_x000D_礫質土,機械掘削</t>
  </si>
  <si>
    <t>m3</t>
  </si>
  <si>
    <t>埋戻工C
_x000D_埋戻工C</t>
  </si>
  <si>
    <t>地山掘削工（切取）　礫質土
_x000D_礫質土,機械掘削</t>
  </si>
  <si>
    <t>掘削土積込（礫質土）
_x000D_礫質土,機械積込</t>
  </si>
  <si>
    <t>機械切土法面整形
_x000D_礫質土,機械使用</t>
  </si>
  <si>
    <t>㎡</t>
  </si>
  <si>
    <t>切土　軟岩( I )A
_x000D_</t>
  </si>
  <si>
    <t>地山掘削工（床堀）
_x000D_軟岩（Ⅰ）A,機械掘削</t>
  </si>
  <si>
    <t>地山掘削工（切取）　軟岩( I )A
_x000D_軟岩（Ⅰ）A,機械掘削</t>
  </si>
  <si>
    <t>掘削土積込（軟岩(Ⅰ)A）
_x000D_軟岩（Ⅰ）A,機械積込</t>
  </si>
  <si>
    <t>機械切土法面整形
_x000D_軟岩（Ⅰ）A,機械使用</t>
  </si>
  <si>
    <t>盛土
_x000D_</t>
  </si>
  <si>
    <t>機械盛土
_x000D_路体・築堤,敷ならし締固め,機械使用</t>
  </si>
  <si>
    <t>土羽工
_x000D_</t>
  </si>
  <si>
    <t>盛土法面整形（削取り整形）
_x000D_礫質土,機械使用</t>
  </si>
  <si>
    <t>捨土運搬
_x000D_</t>
  </si>
  <si>
    <t>運搬　礫質土　L=1.4km
_x000D_礫質土,1.4km</t>
  </si>
  <si>
    <t>運搬　軟岩　L=1.4km
_x000D_軟岩,1.4km</t>
  </si>
  <si>
    <t>敷均し
_x000D_15t d=0.3 E=0.75</t>
  </si>
  <si>
    <t>残土場
_x000D_</t>
  </si>
  <si>
    <t>植生シ－ト　500m2未満
_x000D_植生シート工,肥料袋無･人工張芝付(一重ﾈｯﾄ標準)</t>
  </si>
  <si>
    <t>丸太筋工(1段積)
_x000D_</t>
  </si>
  <si>
    <t>ｍ</t>
  </si>
  <si>
    <t>【排水構造物工】U型側溝300B
_x000D_L=600,60kgを超え300kg/個以下</t>
  </si>
  <si>
    <t>鉄筋コンクリートU形
_x000D_300B　長600mm</t>
  </si>
  <si>
    <t>個</t>
  </si>
  <si>
    <t>路面工
_x000D_</t>
  </si>
  <si>
    <t>コンクリート路面工
_x000D_L=177.1m</t>
  </si>
  <si>
    <t>路面工（コンクリート補設）
_x000D_厚さ15cm</t>
  </si>
  <si>
    <t>悪路補正割増
_x000D_</t>
  </si>
  <si>
    <t>溶接金網敷設工
_x000D_￠6.0×150×150</t>
  </si>
  <si>
    <t>舗装止め丸太工(2段)
_x000D_</t>
  </si>
  <si>
    <t>型枠
_x000D_一般型枠,均しｺﾝｸﾘｰﾄ</t>
  </si>
  <si>
    <t>溝形鋼(SS400)
_x000D_厚6幅65高125mm,13.4kg/m</t>
  </si>
  <si>
    <t>kg</t>
  </si>
  <si>
    <t>目地板
_x000D_瀝青繊維質目地板 t=10mm</t>
  </si>
  <si>
    <t>法面保護工
_x000D_</t>
  </si>
  <si>
    <t>植生マット工（腐食型）アンカー仕様L=300
_x000D_亀甲金網ﾔｼ繊維植生ﾏｯﾄW=1.0mL=10m</t>
  </si>
  <si>
    <t>特殊配合モルタル吹付工(A)
_x000D_6kg吹き　法面整形含まない</t>
  </si>
  <si>
    <t>擁壁工
_x000D_</t>
  </si>
  <si>
    <t>擁壁工(小型補強土）
_x000D_N0.260+9.6～N0.263+3.8土羽タイプ（壁高60cm毎）</t>
  </si>
  <si>
    <t>補強材壁面敷設組立締固め等工
_x000D_壁高1.8m　土羽タイプ</t>
  </si>
  <si>
    <t>補強材壁面敷設組立締固め等工
_x000D_壁高2.4m　土羽タイプ</t>
  </si>
  <si>
    <t>補強材壁面敷設組立締固め等工
_x000D_壁高3.0m　土羽タイプ</t>
  </si>
  <si>
    <t>補強材壁面敷設組立締固め等工
_x000D_壁高3.6m　土羽タイプ</t>
  </si>
  <si>
    <t>補強材壁面敷設組立締固め等工
_x000D_壁高4.2m　土羽タイプ</t>
  </si>
  <si>
    <t>基面整正
_x000D_</t>
  </si>
  <si>
    <t>擁壁工(小型補強土）
_x000D_N0.264+5.4～N0.265+1.4土羽タイプ（壁高60cm毎）</t>
  </si>
  <si>
    <t>擁壁工(コンクリート)
_x000D_NO.266+9.6～NO.267+19.7</t>
  </si>
  <si>
    <t>コンクリート打設,18-8-40（高炉(B)）,W/C≦60%
_x000D_無筋構造物</t>
  </si>
  <si>
    <t>養生工
_x000D_一般養生,無筋構造物</t>
  </si>
  <si>
    <t>型枠
_x000D_一般型枠,鉄筋･無筋構造物</t>
  </si>
  <si>
    <t>キャットウォーク
_x000D_</t>
  </si>
  <si>
    <t>硬質ポリ塩化ビニル管
_x000D_薄肉管VU　径75　 長4.0m</t>
  </si>
  <si>
    <t>本</t>
  </si>
  <si>
    <t>擁壁工(コンクリート)
_x000D_NO.268+2.5～NO.268+12.5</t>
  </si>
  <si>
    <t>排水施設工
_x000D_</t>
  </si>
  <si>
    <t>溝渠工(グレーチング)
_x000D_No.267+6.3MC119</t>
  </si>
  <si>
    <t>鋼製グレーチング(圧接型受枠付)
_x000D_横断Ｔ－25　995×400×55</t>
  </si>
  <si>
    <t>組</t>
  </si>
  <si>
    <t>コンクリート打設,18-8-40（高炉(B)）,W/C≦60%
_x000D_小型構造物,一般養生</t>
  </si>
  <si>
    <t>型枠
_x000D_一般型枠,小型構造物</t>
  </si>
  <si>
    <t>基礎栗石
_x000D_50～150mm</t>
  </si>
  <si>
    <t>ふとんかご
_x000D_50×120×2000mm</t>
  </si>
  <si>
    <t>コルゲートＵ字フリューム
_x000D_幅350×高350mm</t>
  </si>
  <si>
    <t>道路付属施設工
_x000D_</t>
  </si>
  <si>
    <t>ガードレール設置工
_x000D_</t>
  </si>
  <si>
    <t>ガ－ドレ－ル　50m以上100m未満
_x000D_土中建込,塗装品C-4E,50m以上100m未満,－,無し,曲線部(半径30m以下),直支柱,しない</t>
  </si>
  <si>
    <t>ガ－ドレ－ル　50m以上100m未満
_x000D_土中建込,塗装品C-4E,50m以上100m未満,－,無し,直線部,直支柱,しない</t>
  </si>
  <si>
    <t>ガ－ドレ－ル　21m以上100m未満
_x000D_ｺﾝｸﾘｰﾄ建込,塗装品C-2B,21m以上100m未満,－,無し,曲線部(半径30m以下),直支柱,しない</t>
  </si>
  <si>
    <t>ガ－ドレ－ル　21m以上100m未満
_x000D_ｺﾝｸﾘｰﾄ建込,塗装品C-2B,21m以上100m未満,－,無し,直線部,直支柱,しない</t>
  </si>
  <si>
    <t>鉄筋 加工 (鉄筋価格含む)
_x000D_異形鉄筋13㎜(加工手間13㎜以下)</t>
  </si>
  <si>
    <t>林道付属物工
_x000D_</t>
  </si>
  <si>
    <t>道路反射鏡
_x000D_￠800</t>
  </si>
  <si>
    <t>基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</si>
  <si>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</si>
  <si>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</si>
  <si>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</si>
  <si>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</si>
  <si>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</si>
  <si>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</si>
  <si>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</si>
  <si>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_x000D_スギ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</si>
  <si>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</si>
  <si>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</si>
  <si>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</si>
  <si>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</si>
  <si>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</si>
  <si>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</si>
  <si>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</si>
  <si>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</si>
  <si>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</si>
  <si>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</si>
  <si>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</si>
  <si>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</si>
  <si>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</si>
  <si>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</si>
  <si>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</si>
  <si>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</si>
  <si>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</si>
  <si>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</si>
  <si>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</si>
  <si>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</si>
  <si>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36cm</t>
  </si>
  <si>
    <t>スギ　伐採費
_x000D_胸高直径　38cm</t>
  </si>
  <si>
    <t>スギ　伐採費
_x000D_胸高直径　40cm</t>
  </si>
  <si>
    <t>伐採費
_x000D_ヒノキ</t>
  </si>
  <si>
    <t>ヒノキ　伐採費
_x000D_胸高直径　10cm</t>
  </si>
  <si>
    <t>ヒノキ　伐採費
_x000D_胸高直径　11cm</t>
  </si>
  <si>
    <t>ヒノキ　伐採費
_x000D_胸高直径　12cm</t>
  </si>
  <si>
    <t>ヒノキ　伐採費
_x000D_胸高直径　13cm</t>
  </si>
  <si>
    <t>ヒノキ　伐採費
_x000D_胸高直径　14cm</t>
  </si>
  <si>
    <t>ヒノキ　伐採費
_x000D_胸高直径　15cm</t>
  </si>
  <si>
    <t>ヒノキ　伐採費
_x000D_胸高直径　16cm</t>
  </si>
  <si>
    <t>ヒノキ　伐採費
_x000D_胸高直径　17cm</t>
  </si>
  <si>
    <t>ヒノキ　伐採費
_x000D_胸高直径　18cm</t>
  </si>
  <si>
    <t>ヒノキ　伐採費
_x000D_胸高直径　19cm</t>
  </si>
  <si>
    <t>ヒノキ　伐採費
_x000D_胸高直径　20cm</t>
  </si>
  <si>
    <t>ヒノキ　伐採費
_x000D_胸高直径　21cm</t>
  </si>
  <si>
    <t>ヒノキ　伐採費
_x000D_胸高直径　22cm</t>
  </si>
  <si>
    <t>ヒノキ　伐採費
_x000D_胸高直径　23cm</t>
  </si>
  <si>
    <t>ヒノキ　伐採費
_x000D_胸高直径　24cm</t>
  </si>
  <si>
    <t>ヒノキ　伐採費
_x000D_胸高直径　25cm</t>
  </si>
  <si>
    <t>ヒノキ　伐採費
_x000D_胸高直径　26cm</t>
  </si>
  <si>
    <t>ヒノキ　伐採費
_x000D_胸高直径　27cm</t>
  </si>
  <si>
    <t>ヒノキ　伐採費
_x000D_胸高直径　28cm</t>
  </si>
  <si>
    <t>ヒノキ　伐採費
_x000D_胸高直径　29cm</t>
  </si>
  <si>
    <t>ヒノキ　伐採費
_x000D_胸高直径　30cm</t>
  </si>
  <si>
    <t>ヒノキ　伐採費
_x000D_胸高直径　31cm</t>
  </si>
  <si>
    <t>ヒノキ　伐採費
_x000D_胸高直径　32cm</t>
  </si>
  <si>
    <t>根株処理
_x000D_</t>
  </si>
  <si>
    <t>根株運搬L=1.4km
_x000D_機械運搬</t>
  </si>
  <si>
    <t>木材チップ化
_x000D_投入・破砕・チップ材仮置き</t>
  </si>
  <si>
    <t>チップ運搬L=1.4km
_x000D_機械運搬</t>
  </si>
  <si>
    <t>丸太筋工(皮剥無　先端加工有　2本筋工)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</si>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</sst>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view="pageBreakPreview" zoomScaleNormal="100" zoomScaleSheetLayoutView="100" workbookViewId="0">
      <selection activeCell="L16" sqref="L16"/>
    </sheetView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+G11+G122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+G13+G40+G50+G55+G91+G108+G118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+G15+G21+G26+G28+G30+G34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236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238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21</v>
      </c>
      <c r="F18" s="13">
        <v>741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21</v>
      </c>
      <c r="F19" s="13">
        <v>660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26</v>
      </c>
      <c r="F20" s="13">
        <v>454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21</v>
      </c>
      <c r="F22" s="13">
        <v>525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21</v>
      </c>
      <c r="F23" s="13">
        <v>2296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1905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26</v>
      </c>
      <c r="F25" s="13">
        <v>1041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21</v>
      </c>
      <c r="F27" s="13">
        <v>236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34</v>
      </c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26</v>
      </c>
      <c r="F29" s="13">
        <v>44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37</v>
      </c>
      <c r="E31" s="12" t="s">
        <v>21</v>
      </c>
      <c r="F31" s="13">
        <v>660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38</v>
      </c>
      <c r="E32" s="12" t="s">
        <v>21</v>
      </c>
      <c r="F32" s="13">
        <v>1905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39</v>
      </c>
      <c r="E33" s="12" t="s">
        <v>21</v>
      </c>
      <c r="F33" s="13">
        <v>2565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40</v>
      </c>
      <c r="E34" s="12" t="s">
        <v>15</v>
      </c>
      <c r="F34" s="13">
        <v>1</v>
      </c>
      <c r="G34" s="14">
        <f>+G35+G36+G37+G38+G39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35</v>
      </c>
      <c r="E35" s="12" t="s">
        <v>26</v>
      </c>
      <c r="F35" s="13">
        <v>480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41</v>
      </c>
      <c r="E36" s="12" t="s">
        <v>26</v>
      </c>
      <c r="F36" s="13">
        <v>450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42</v>
      </c>
      <c r="E37" s="12" t="s">
        <v>43</v>
      </c>
      <c r="F37" s="13">
        <v>100.1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44</v>
      </c>
      <c r="E38" s="12" t="s">
        <v>43</v>
      </c>
      <c r="F38" s="13">
        <v>57.9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45</v>
      </c>
      <c r="E39" s="12" t="s">
        <v>46</v>
      </c>
      <c r="F39" s="13">
        <v>96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32" t="s">
        <v>47</v>
      </c>
      <c r="C40" s="27"/>
      <c r="D40" s="28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2" t="s">
        <v>47</v>
      </c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48</v>
      </c>
      <c r="E42" s="12" t="s">
        <v>15</v>
      </c>
      <c r="F42" s="13">
        <v>1</v>
      </c>
      <c r="G42" s="14">
        <f>+G43+G44+G45+G46+G47+G48+G49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49</v>
      </c>
      <c r="E43" s="12" t="s">
        <v>26</v>
      </c>
      <c r="F43" s="13">
        <v>747.6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50</v>
      </c>
      <c r="E44" s="12" t="s">
        <v>21</v>
      </c>
      <c r="F44" s="13">
        <v>112.1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51</v>
      </c>
      <c r="E45" s="12" t="s">
        <v>26</v>
      </c>
      <c r="F45" s="13">
        <v>672.8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52</v>
      </c>
      <c r="E46" s="12" t="s">
        <v>43</v>
      </c>
      <c r="F46" s="13">
        <v>318.60000000000002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53</v>
      </c>
      <c r="E47" s="12" t="s">
        <v>26</v>
      </c>
      <c r="F47" s="13">
        <v>0.5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54</v>
      </c>
      <c r="E48" s="12" t="s">
        <v>55</v>
      </c>
      <c r="F48" s="13">
        <v>911.2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56</v>
      </c>
      <c r="E49" s="12" t="s">
        <v>26</v>
      </c>
      <c r="F49" s="13">
        <v>10.199999999999999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2" t="s">
        <v>57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2" t="s">
        <v>57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57</v>
      </c>
      <c r="E52" s="12" t="s">
        <v>15</v>
      </c>
      <c r="F52" s="13">
        <v>1</v>
      </c>
      <c r="G52" s="14">
        <f>+G53+G54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58</v>
      </c>
      <c r="E53" s="12" t="s">
        <v>26</v>
      </c>
      <c r="F53" s="13">
        <v>454.1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59</v>
      </c>
      <c r="E54" s="12" t="s">
        <v>26</v>
      </c>
      <c r="F54" s="13">
        <v>1040.7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32" t="s">
        <v>60</v>
      </c>
      <c r="C55" s="27"/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2</v>
      </c>
    </row>
    <row r="56" spans="1:10" ht="42" customHeight="1">
      <c r="A56" s="10"/>
      <c r="B56" s="11"/>
      <c r="C56" s="32" t="s">
        <v>60</v>
      </c>
      <c r="D56" s="28"/>
      <c r="E56" s="12" t="s">
        <v>15</v>
      </c>
      <c r="F56" s="13">
        <v>1</v>
      </c>
      <c r="G56" s="14">
        <f>+G57+G64+G68+G80</f>
        <v>0</v>
      </c>
      <c r="H56" s="2"/>
      <c r="I56" s="15">
        <v>47</v>
      </c>
      <c r="J56" s="15">
        <v>3</v>
      </c>
    </row>
    <row r="57" spans="1:10" ht="42" customHeight="1">
      <c r="A57" s="10"/>
      <c r="B57" s="11"/>
      <c r="C57" s="11"/>
      <c r="D57" s="19" t="s">
        <v>61</v>
      </c>
      <c r="E57" s="12" t="s">
        <v>15</v>
      </c>
      <c r="F57" s="13">
        <v>1</v>
      </c>
      <c r="G57" s="14">
        <f>+G58+G59+G60+G61+G62+G63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62</v>
      </c>
      <c r="E58" s="12" t="s">
        <v>26</v>
      </c>
      <c r="F58" s="13">
        <v>12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63</v>
      </c>
      <c r="E59" s="12" t="s">
        <v>26</v>
      </c>
      <c r="F59" s="13">
        <v>24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64</v>
      </c>
      <c r="E60" s="12" t="s">
        <v>26</v>
      </c>
      <c r="F60" s="13">
        <v>24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65</v>
      </c>
      <c r="E61" s="12" t="s">
        <v>26</v>
      </c>
      <c r="F61" s="13">
        <v>86.4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66</v>
      </c>
      <c r="E62" s="12" t="s">
        <v>26</v>
      </c>
      <c r="F62" s="13">
        <v>8.4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67</v>
      </c>
      <c r="E63" s="12" t="s">
        <v>26</v>
      </c>
      <c r="F63" s="13">
        <v>91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68</v>
      </c>
      <c r="E64" s="12" t="s">
        <v>15</v>
      </c>
      <c r="F64" s="13">
        <v>1</v>
      </c>
      <c r="G64" s="14">
        <f>+G65+G66+G67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62</v>
      </c>
      <c r="E65" s="12" t="s">
        <v>26</v>
      </c>
      <c r="F65" s="13">
        <v>20.399999999999999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63</v>
      </c>
      <c r="E66" s="12" t="s">
        <v>26</v>
      </c>
      <c r="F66" s="13">
        <v>9.6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67</v>
      </c>
      <c r="E67" s="12" t="s">
        <v>26</v>
      </c>
      <c r="F67" s="13">
        <v>24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69</v>
      </c>
      <c r="E68" s="12" t="s">
        <v>15</v>
      </c>
      <c r="F68" s="13">
        <v>1</v>
      </c>
      <c r="G68" s="14">
        <f>+G69+G70+G71+G72+G73+G74+G75+G76+G77+G78+G79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70</v>
      </c>
      <c r="E69" s="12" t="s">
        <v>21</v>
      </c>
      <c r="F69" s="13">
        <v>179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71</v>
      </c>
      <c r="E70" s="12" t="s">
        <v>21</v>
      </c>
      <c r="F70" s="13">
        <v>179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72</v>
      </c>
      <c r="E71" s="12" t="s">
        <v>26</v>
      </c>
      <c r="F71" s="13">
        <v>240.3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70</v>
      </c>
      <c r="E72" s="12" t="s">
        <v>21</v>
      </c>
      <c r="F72" s="13">
        <v>72.5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71</v>
      </c>
      <c r="E73" s="12" t="s">
        <v>21</v>
      </c>
      <c r="F73" s="13">
        <v>72.5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72</v>
      </c>
      <c r="E74" s="12" t="s">
        <v>26</v>
      </c>
      <c r="F74" s="13">
        <v>23.7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50</v>
      </c>
      <c r="E75" s="12" t="s">
        <v>21</v>
      </c>
      <c r="F75" s="13">
        <v>251.5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73</v>
      </c>
      <c r="E76" s="12" t="s">
        <v>43</v>
      </c>
      <c r="F76" s="13">
        <v>62.4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67</v>
      </c>
      <c r="E77" s="12" t="s">
        <v>26</v>
      </c>
      <c r="F77" s="13">
        <v>65.099999999999994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74</v>
      </c>
      <c r="E78" s="12" t="s">
        <v>75</v>
      </c>
      <c r="F78" s="13">
        <v>23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56</v>
      </c>
      <c r="E79" s="12" t="s">
        <v>26</v>
      </c>
      <c r="F79" s="13">
        <v>28.9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76</v>
      </c>
      <c r="E80" s="12" t="s">
        <v>15</v>
      </c>
      <c r="F80" s="13">
        <v>1</v>
      </c>
      <c r="G80" s="14">
        <f>+G81+G82+G83+G84+G85+G86+G87+G88+G89+G90</f>
        <v>0</v>
      </c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70</v>
      </c>
      <c r="E81" s="12" t="s">
        <v>21</v>
      </c>
      <c r="F81" s="13">
        <v>19.3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71</v>
      </c>
      <c r="E82" s="12" t="s">
        <v>21</v>
      </c>
      <c r="F82" s="13">
        <v>19.3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72</v>
      </c>
      <c r="E83" s="12" t="s">
        <v>26</v>
      </c>
      <c r="F83" s="13">
        <v>44.4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70</v>
      </c>
      <c r="E84" s="12" t="s">
        <v>21</v>
      </c>
      <c r="F84" s="13">
        <v>4.3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71</v>
      </c>
      <c r="E85" s="12" t="s">
        <v>21</v>
      </c>
      <c r="F85" s="13">
        <v>4.3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72</v>
      </c>
      <c r="E86" s="12" t="s">
        <v>26</v>
      </c>
      <c r="F86" s="13">
        <v>2.5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50</v>
      </c>
      <c r="E87" s="12" t="s">
        <v>21</v>
      </c>
      <c r="F87" s="13">
        <v>23.6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73</v>
      </c>
      <c r="E88" s="12" t="s">
        <v>43</v>
      </c>
      <c r="F88" s="13">
        <v>11.2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67</v>
      </c>
      <c r="E89" s="12" t="s">
        <v>26</v>
      </c>
      <c r="F89" s="13">
        <v>11.1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74</v>
      </c>
      <c r="E90" s="12" t="s">
        <v>75</v>
      </c>
      <c r="F90" s="13">
        <v>3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32" t="s">
        <v>77</v>
      </c>
      <c r="C91" s="27"/>
      <c r="D91" s="28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2</v>
      </c>
    </row>
    <row r="92" spans="1:10" ht="42" customHeight="1">
      <c r="A92" s="10"/>
      <c r="B92" s="11"/>
      <c r="C92" s="32" t="s">
        <v>77</v>
      </c>
      <c r="D92" s="28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3</v>
      </c>
    </row>
    <row r="93" spans="1:10" ht="42" customHeight="1">
      <c r="A93" s="10"/>
      <c r="B93" s="11"/>
      <c r="C93" s="11"/>
      <c r="D93" s="19" t="s">
        <v>78</v>
      </c>
      <c r="E93" s="12" t="s">
        <v>15</v>
      </c>
      <c r="F93" s="13">
        <v>1</v>
      </c>
      <c r="G93" s="14">
        <f>+G94+G95+G96+G97+G98+G99+G100+G101+G102+G103+G104+G105+G106+G107</f>
        <v>0</v>
      </c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79</v>
      </c>
      <c r="E94" s="12" t="s">
        <v>80</v>
      </c>
      <c r="F94" s="13">
        <v>9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81</v>
      </c>
      <c r="E95" s="12" t="s">
        <v>21</v>
      </c>
      <c r="F95" s="13">
        <v>2.5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82</v>
      </c>
      <c r="E96" s="12" t="s">
        <v>26</v>
      </c>
      <c r="F96" s="13">
        <v>15.3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83</v>
      </c>
      <c r="E97" s="12" t="s">
        <v>26</v>
      </c>
      <c r="F97" s="13">
        <v>9.9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67</v>
      </c>
      <c r="E98" s="12" t="s">
        <v>26</v>
      </c>
      <c r="F98" s="13">
        <v>1.1000000000000001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81</v>
      </c>
      <c r="E99" s="12" t="s">
        <v>21</v>
      </c>
      <c r="F99" s="13">
        <v>0.3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82</v>
      </c>
      <c r="E100" s="12" t="s">
        <v>26</v>
      </c>
      <c r="F100" s="13">
        <v>1.9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83</v>
      </c>
      <c r="E101" s="12" t="s">
        <v>26</v>
      </c>
      <c r="F101" s="13">
        <v>1.4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67</v>
      </c>
      <c r="E102" s="12" t="s">
        <v>26</v>
      </c>
      <c r="F102" s="13">
        <v>1.4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84</v>
      </c>
      <c r="E103" s="12" t="s">
        <v>43</v>
      </c>
      <c r="F103" s="13">
        <v>2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85</v>
      </c>
      <c r="E104" s="12" t="s">
        <v>43</v>
      </c>
      <c r="F104" s="13">
        <v>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50</v>
      </c>
      <c r="E105" s="12" t="s">
        <v>21</v>
      </c>
      <c r="F105" s="13">
        <v>2.8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20</v>
      </c>
      <c r="E106" s="12" t="s">
        <v>21</v>
      </c>
      <c r="F106" s="13">
        <v>2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28</v>
      </c>
      <c r="E107" s="12" t="s">
        <v>21</v>
      </c>
      <c r="F107" s="13">
        <v>1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32" t="s">
        <v>86</v>
      </c>
      <c r="C108" s="27"/>
      <c r="D108" s="28"/>
      <c r="E108" s="12" t="s">
        <v>15</v>
      </c>
      <c r="F108" s="13">
        <v>1</v>
      </c>
      <c r="G108" s="14">
        <f>+G109</f>
        <v>0</v>
      </c>
      <c r="H108" s="2"/>
      <c r="I108" s="15">
        <v>99</v>
      </c>
      <c r="J108" s="15">
        <v>2</v>
      </c>
    </row>
    <row r="109" spans="1:10" ht="42" customHeight="1">
      <c r="A109" s="10"/>
      <c r="B109" s="11"/>
      <c r="C109" s="32" t="s">
        <v>86</v>
      </c>
      <c r="D109" s="28"/>
      <c r="E109" s="12" t="s">
        <v>15</v>
      </c>
      <c r="F109" s="13">
        <v>1</v>
      </c>
      <c r="G109" s="14">
        <f>+G110+G116</f>
        <v>0</v>
      </c>
      <c r="H109" s="2"/>
      <c r="I109" s="15">
        <v>100</v>
      </c>
      <c r="J109" s="15">
        <v>3</v>
      </c>
    </row>
    <row r="110" spans="1:10" ht="42" customHeight="1">
      <c r="A110" s="10"/>
      <c r="B110" s="11"/>
      <c r="C110" s="11"/>
      <c r="D110" s="19" t="s">
        <v>87</v>
      </c>
      <c r="E110" s="12" t="s">
        <v>15</v>
      </c>
      <c r="F110" s="13">
        <v>1</v>
      </c>
      <c r="G110" s="14">
        <f>+G111+G112+G113+G114+G115</f>
        <v>0</v>
      </c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88</v>
      </c>
      <c r="E111" s="12" t="s">
        <v>43</v>
      </c>
      <c r="F111" s="13">
        <v>2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89</v>
      </c>
      <c r="E112" s="12" t="s">
        <v>43</v>
      </c>
      <c r="F112" s="13">
        <v>68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90</v>
      </c>
      <c r="E113" s="12" t="s">
        <v>43</v>
      </c>
      <c r="F113" s="13">
        <v>19.5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91</v>
      </c>
      <c r="E114" s="12" t="s">
        <v>43</v>
      </c>
      <c r="F114" s="13">
        <v>10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92</v>
      </c>
      <c r="E115" s="12" t="s">
        <v>55</v>
      </c>
      <c r="F115" s="13">
        <v>47.7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93</v>
      </c>
      <c r="E116" s="12" t="s">
        <v>15</v>
      </c>
      <c r="F116" s="13">
        <v>1</v>
      </c>
      <c r="G116" s="14">
        <f>+G117</f>
        <v>0</v>
      </c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94</v>
      </c>
      <c r="E117" s="12" t="s">
        <v>95</v>
      </c>
      <c r="F117" s="13">
        <v>1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32" t="s">
        <v>96</v>
      </c>
      <c r="C118" s="27"/>
      <c r="D118" s="28"/>
      <c r="E118" s="12" t="s">
        <v>15</v>
      </c>
      <c r="F118" s="13">
        <v>1</v>
      </c>
      <c r="G118" s="14">
        <f>+G119</f>
        <v>0</v>
      </c>
      <c r="H118" s="2"/>
      <c r="I118" s="15">
        <v>109</v>
      </c>
      <c r="J118" s="15">
        <v>2</v>
      </c>
    </row>
    <row r="119" spans="1:10" ht="42" customHeight="1">
      <c r="A119" s="10"/>
      <c r="B119" s="11"/>
      <c r="C119" s="32" t="s">
        <v>96</v>
      </c>
      <c r="D119" s="28"/>
      <c r="E119" s="12" t="s">
        <v>15</v>
      </c>
      <c r="F119" s="13">
        <v>1</v>
      </c>
      <c r="G119" s="14">
        <f>+G120</f>
        <v>0</v>
      </c>
      <c r="H119" s="2"/>
      <c r="I119" s="15">
        <v>110</v>
      </c>
      <c r="J119" s="15">
        <v>3</v>
      </c>
    </row>
    <row r="120" spans="1:10" ht="42" customHeight="1">
      <c r="A120" s="10"/>
      <c r="B120" s="11"/>
      <c r="C120" s="11"/>
      <c r="D120" s="19" t="s">
        <v>96</v>
      </c>
      <c r="E120" s="12" t="s">
        <v>15</v>
      </c>
      <c r="F120" s="13">
        <v>1</v>
      </c>
      <c r="G120" s="14">
        <f>+G121</f>
        <v>0</v>
      </c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97</v>
      </c>
      <c r="E121" s="12" t="s">
        <v>43</v>
      </c>
      <c r="F121" s="13">
        <v>97.3</v>
      </c>
      <c r="G121" s="20"/>
      <c r="H121" s="2"/>
      <c r="I121" s="15">
        <v>112</v>
      </c>
      <c r="J121" s="15">
        <v>4</v>
      </c>
    </row>
    <row r="122" spans="1:10" ht="42" customHeight="1">
      <c r="A122" s="26" t="s">
        <v>98</v>
      </c>
      <c r="B122" s="27"/>
      <c r="C122" s="27"/>
      <c r="D122" s="28"/>
      <c r="E122" s="12" t="s">
        <v>15</v>
      </c>
      <c r="F122" s="13">
        <v>1</v>
      </c>
      <c r="G122" s="14">
        <f>+G123+G182</f>
        <v>0</v>
      </c>
      <c r="H122" s="2"/>
      <c r="I122" s="15">
        <v>113</v>
      </c>
      <c r="J122" s="15"/>
    </row>
    <row r="123" spans="1:10" ht="42" customHeight="1">
      <c r="A123" s="26" t="s">
        <v>99</v>
      </c>
      <c r="B123" s="27"/>
      <c r="C123" s="27"/>
      <c r="D123" s="28"/>
      <c r="E123" s="12" t="s">
        <v>15</v>
      </c>
      <c r="F123" s="13">
        <v>1</v>
      </c>
      <c r="G123" s="14">
        <f>+G124+G125</f>
        <v>0</v>
      </c>
      <c r="H123" s="2"/>
      <c r="I123" s="15">
        <v>114</v>
      </c>
      <c r="J123" s="15">
        <v>200</v>
      </c>
    </row>
    <row r="124" spans="1:10" ht="42" customHeight="1">
      <c r="A124" s="26" t="s">
        <v>100</v>
      </c>
      <c r="B124" s="27"/>
      <c r="C124" s="27"/>
      <c r="D124" s="28"/>
      <c r="E124" s="12" t="s">
        <v>15</v>
      </c>
      <c r="F124" s="13">
        <v>1</v>
      </c>
      <c r="G124" s="20"/>
      <c r="H124" s="2"/>
      <c r="I124" s="15">
        <v>115</v>
      </c>
      <c r="J124" s="15"/>
    </row>
    <row r="125" spans="1:10" ht="42" customHeight="1">
      <c r="A125" s="26" t="s">
        <v>101</v>
      </c>
      <c r="B125" s="27"/>
      <c r="C125" s="27"/>
      <c r="D125" s="28"/>
      <c r="E125" s="12" t="s">
        <v>15</v>
      </c>
      <c r="F125" s="13">
        <v>1</v>
      </c>
      <c r="G125" s="14">
        <f>+G126</f>
        <v>0</v>
      </c>
      <c r="H125" s="2"/>
      <c r="I125" s="15">
        <v>116</v>
      </c>
      <c r="J125" s="15">
        <v>1</v>
      </c>
    </row>
    <row r="126" spans="1:10" ht="42" customHeight="1">
      <c r="A126" s="10"/>
      <c r="B126" s="32" t="s">
        <v>102</v>
      </c>
      <c r="C126" s="27"/>
      <c r="D126" s="28"/>
      <c r="E126" s="12" t="s">
        <v>15</v>
      </c>
      <c r="F126" s="13">
        <v>1</v>
      </c>
      <c r="G126" s="14">
        <f>+G127+G176</f>
        <v>0</v>
      </c>
      <c r="H126" s="2"/>
      <c r="I126" s="15">
        <v>117</v>
      </c>
      <c r="J126" s="15">
        <v>2</v>
      </c>
    </row>
    <row r="127" spans="1:10" ht="42" customHeight="1">
      <c r="A127" s="10"/>
      <c r="B127" s="11"/>
      <c r="C127" s="32" t="s">
        <v>102</v>
      </c>
      <c r="D127" s="28"/>
      <c r="E127" s="12" t="s">
        <v>15</v>
      </c>
      <c r="F127" s="13">
        <v>1</v>
      </c>
      <c r="G127" s="14">
        <f>+G128+G152</f>
        <v>0</v>
      </c>
      <c r="H127" s="2"/>
      <c r="I127" s="15">
        <v>118</v>
      </c>
      <c r="J127" s="15">
        <v>3</v>
      </c>
    </row>
    <row r="128" spans="1:10" ht="42" customHeight="1">
      <c r="A128" s="10"/>
      <c r="B128" s="11"/>
      <c r="C128" s="11"/>
      <c r="D128" s="19" t="s">
        <v>103</v>
      </c>
      <c r="E128" s="12" t="s">
        <v>15</v>
      </c>
      <c r="F128" s="13">
        <v>1</v>
      </c>
      <c r="G128" s="14">
        <f>+G129+G130+G131+G132+G133+G134+G135+G136+G137+G138+G139+G140+G141+G142+G143+G144+G145+G146+G147+G148+G149+G150+G151</f>
        <v>0</v>
      </c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104</v>
      </c>
      <c r="E129" s="12" t="s">
        <v>75</v>
      </c>
      <c r="F129" s="13">
        <v>1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105</v>
      </c>
      <c r="E130" s="12" t="s">
        <v>75</v>
      </c>
      <c r="F130" s="13">
        <v>1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106</v>
      </c>
      <c r="E131" s="12" t="s">
        <v>75</v>
      </c>
      <c r="F131" s="13">
        <v>4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107</v>
      </c>
      <c r="E132" s="12" t="s">
        <v>75</v>
      </c>
      <c r="F132" s="13">
        <v>2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108</v>
      </c>
      <c r="E133" s="12" t="s">
        <v>75</v>
      </c>
      <c r="F133" s="13">
        <v>5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109</v>
      </c>
      <c r="E134" s="12" t="s">
        <v>75</v>
      </c>
      <c r="F134" s="13">
        <v>2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110</v>
      </c>
      <c r="E135" s="12" t="s">
        <v>75</v>
      </c>
      <c r="F135" s="13">
        <v>6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111</v>
      </c>
      <c r="E136" s="12" t="s">
        <v>75</v>
      </c>
      <c r="F136" s="13">
        <v>4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112</v>
      </c>
      <c r="E137" s="12" t="s">
        <v>75</v>
      </c>
      <c r="F137" s="13">
        <v>5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113</v>
      </c>
      <c r="E138" s="12" t="s">
        <v>75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114</v>
      </c>
      <c r="E139" s="12" t="s">
        <v>75</v>
      </c>
      <c r="F139" s="13">
        <v>7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115</v>
      </c>
      <c r="E140" s="12" t="s">
        <v>75</v>
      </c>
      <c r="F140" s="13">
        <v>8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116</v>
      </c>
      <c r="E141" s="12" t="s">
        <v>75</v>
      </c>
      <c r="F141" s="13">
        <v>7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117</v>
      </c>
      <c r="E142" s="12" t="s">
        <v>75</v>
      </c>
      <c r="F142" s="13">
        <v>2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19" t="s">
        <v>118</v>
      </c>
      <c r="E143" s="12" t="s">
        <v>75</v>
      </c>
      <c r="F143" s="13">
        <v>5</v>
      </c>
      <c r="G143" s="20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119</v>
      </c>
      <c r="E144" s="12" t="s">
        <v>75</v>
      </c>
      <c r="F144" s="13">
        <v>2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120</v>
      </c>
      <c r="E145" s="12" t="s">
        <v>75</v>
      </c>
      <c r="F145" s="13">
        <v>6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121</v>
      </c>
      <c r="E146" s="12" t="s">
        <v>75</v>
      </c>
      <c r="F146" s="13">
        <v>4</v>
      </c>
      <c r="G146" s="20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122</v>
      </c>
      <c r="E147" s="12" t="s">
        <v>75</v>
      </c>
      <c r="F147" s="13">
        <v>2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19" t="s">
        <v>123</v>
      </c>
      <c r="E148" s="12" t="s">
        <v>75</v>
      </c>
      <c r="F148" s="13">
        <v>1</v>
      </c>
      <c r="G148" s="20"/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11"/>
      <c r="D149" s="19" t="s">
        <v>124</v>
      </c>
      <c r="E149" s="12" t="s">
        <v>75</v>
      </c>
      <c r="F149" s="13">
        <v>2</v>
      </c>
      <c r="G149" s="20"/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125</v>
      </c>
      <c r="E150" s="12" t="s">
        <v>75</v>
      </c>
      <c r="F150" s="13">
        <v>1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19" t="s">
        <v>126</v>
      </c>
      <c r="E151" s="12" t="s">
        <v>75</v>
      </c>
      <c r="F151" s="13">
        <v>1</v>
      </c>
      <c r="G151" s="20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127</v>
      </c>
      <c r="E152" s="12" t="s">
        <v>15</v>
      </c>
      <c r="F152" s="13">
        <v>1</v>
      </c>
      <c r="G152" s="14">
        <f>+G153+G154+G155+G156+G157+G158+G159+G160+G161+G162+G163+G164+G165+G166+G167+G168+G169+G170+G171+G172+G173+G174+G175</f>
        <v>0</v>
      </c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128</v>
      </c>
      <c r="E153" s="12" t="s">
        <v>75</v>
      </c>
      <c r="F153" s="13">
        <v>4</v>
      </c>
      <c r="G153" s="20"/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19" t="s">
        <v>129</v>
      </c>
      <c r="E154" s="12" t="s">
        <v>75</v>
      </c>
      <c r="F154" s="13">
        <v>10</v>
      </c>
      <c r="G154" s="20"/>
      <c r="H154" s="2"/>
      <c r="I154" s="15">
        <v>145</v>
      </c>
      <c r="J154" s="15">
        <v>4</v>
      </c>
    </row>
    <row r="155" spans="1:10" ht="42" customHeight="1">
      <c r="A155" s="10"/>
      <c r="B155" s="11"/>
      <c r="C155" s="11"/>
      <c r="D155" s="19" t="s">
        <v>130</v>
      </c>
      <c r="E155" s="12" t="s">
        <v>75</v>
      </c>
      <c r="F155" s="13">
        <v>12</v>
      </c>
      <c r="G155" s="20"/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11"/>
      <c r="D156" s="19" t="s">
        <v>131</v>
      </c>
      <c r="E156" s="12" t="s">
        <v>75</v>
      </c>
      <c r="F156" s="13">
        <v>7</v>
      </c>
      <c r="G156" s="20"/>
      <c r="H156" s="2"/>
      <c r="I156" s="15">
        <v>147</v>
      </c>
      <c r="J156" s="15">
        <v>4</v>
      </c>
    </row>
    <row r="157" spans="1:10" ht="42" customHeight="1">
      <c r="A157" s="10"/>
      <c r="B157" s="11"/>
      <c r="C157" s="11"/>
      <c r="D157" s="19" t="s">
        <v>132</v>
      </c>
      <c r="E157" s="12" t="s">
        <v>75</v>
      </c>
      <c r="F157" s="13">
        <v>31</v>
      </c>
      <c r="G157" s="20"/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133</v>
      </c>
      <c r="E158" s="12" t="s">
        <v>75</v>
      </c>
      <c r="F158" s="13">
        <v>13</v>
      </c>
      <c r="G158" s="20"/>
      <c r="H158" s="2"/>
      <c r="I158" s="15">
        <v>149</v>
      </c>
      <c r="J158" s="15">
        <v>4</v>
      </c>
    </row>
    <row r="159" spans="1:10" ht="42" customHeight="1">
      <c r="A159" s="10"/>
      <c r="B159" s="11"/>
      <c r="C159" s="11"/>
      <c r="D159" s="19" t="s">
        <v>134</v>
      </c>
      <c r="E159" s="12" t="s">
        <v>75</v>
      </c>
      <c r="F159" s="13">
        <v>38</v>
      </c>
      <c r="G159" s="20"/>
      <c r="H159" s="2"/>
      <c r="I159" s="15">
        <v>150</v>
      </c>
      <c r="J159" s="15">
        <v>4</v>
      </c>
    </row>
    <row r="160" spans="1:10" ht="42" customHeight="1">
      <c r="A160" s="10"/>
      <c r="B160" s="11"/>
      <c r="C160" s="11"/>
      <c r="D160" s="19" t="s">
        <v>135</v>
      </c>
      <c r="E160" s="12" t="s">
        <v>75</v>
      </c>
      <c r="F160" s="13">
        <v>23</v>
      </c>
      <c r="G160" s="20"/>
      <c r="H160" s="2"/>
      <c r="I160" s="15">
        <v>151</v>
      </c>
      <c r="J160" s="15">
        <v>4</v>
      </c>
    </row>
    <row r="161" spans="1:10" ht="42" customHeight="1">
      <c r="A161" s="10"/>
      <c r="B161" s="11"/>
      <c r="C161" s="11"/>
      <c r="D161" s="19" t="s">
        <v>136</v>
      </c>
      <c r="E161" s="12" t="s">
        <v>75</v>
      </c>
      <c r="F161" s="13">
        <v>52</v>
      </c>
      <c r="G161" s="20"/>
      <c r="H161" s="2"/>
      <c r="I161" s="15">
        <v>152</v>
      </c>
      <c r="J161" s="15">
        <v>4</v>
      </c>
    </row>
    <row r="162" spans="1:10" ht="42" customHeight="1">
      <c r="A162" s="10"/>
      <c r="B162" s="11"/>
      <c r="C162" s="11"/>
      <c r="D162" s="19" t="s">
        <v>137</v>
      </c>
      <c r="E162" s="12" t="s">
        <v>75</v>
      </c>
      <c r="F162" s="13">
        <v>32</v>
      </c>
      <c r="G162" s="20"/>
      <c r="H162" s="2"/>
      <c r="I162" s="15">
        <v>153</v>
      </c>
      <c r="J162" s="15">
        <v>4</v>
      </c>
    </row>
    <row r="163" spans="1:10" ht="42" customHeight="1">
      <c r="A163" s="10"/>
      <c r="B163" s="11"/>
      <c r="C163" s="11"/>
      <c r="D163" s="19" t="s">
        <v>138</v>
      </c>
      <c r="E163" s="12" t="s">
        <v>75</v>
      </c>
      <c r="F163" s="13">
        <v>74</v>
      </c>
      <c r="G163" s="20"/>
      <c r="H163" s="2"/>
      <c r="I163" s="15">
        <v>154</v>
      </c>
      <c r="J163" s="15">
        <v>4</v>
      </c>
    </row>
    <row r="164" spans="1:10" ht="42" customHeight="1">
      <c r="A164" s="10"/>
      <c r="B164" s="11"/>
      <c r="C164" s="11"/>
      <c r="D164" s="19" t="s">
        <v>139</v>
      </c>
      <c r="E164" s="12" t="s">
        <v>75</v>
      </c>
      <c r="F164" s="13">
        <v>23</v>
      </c>
      <c r="G164" s="20"/>
      <c r="H164" s="2"/>
      <c r="I164" s="15">
        <v>155</v>
      </c>
      <c r="J164" s="15">
        <v>4</v>
      </c>
    </row>
    <row r="165" spans="1:10" ht="42" customHeight="1">
      <c r="A165" s="10"/>
      <c r="B165" s="11"/>
      <c r="C165" s="11"/>
      <c r="D165" s="19" t="s">
        <v>140</v>
      </c>
      <c r="E165" s="12" t="s">
        <v>75</v>
      </c>
      <c r="F165" s="13">
        <v>45</v>
      </c>
      <c r="G165" s="20"/>
      <c r="H165" s="2"/>
      <c r="I165" s="15">
        <v>156</v>
      </c>
      <c r="J165" s="15">
        <v>4</v>
      </c>
    </row>
    <row r="166" spans="1:10" ht="42" customHeight="1">
      <c r="A166" s="10"/>
      <c r="B166" s="11"/>
      <c r="C166" s="11"/>
      <c r="D166" s="19" t="s">
        <v>141</v>
      </c>
      <c r="E166" s="12" t="s">
        <v>75</v>
      </c>
      <c r="F166" s="13">
        <v>10</v>
      </c>
      <c r="G166" s="20"/>
      <c r="H166" s="2"/>
      <c r="I166" s="15">
        <v>157</v>
      </c>
      <c r="J166" s="15">
        <v>4</v>
      </c>
    </row>
    <row r="167" spans="1:10" ht="42" customHeight="1">
      <c r="A167" s="10"/>
      <c r="B167" s="11"/>
      <c r="C167" s="11"/>
      <c r="D167" s="19" t="s">
        <v>142</v>
      </c>
      <c r="E167" s="12" t="s">
        <v>75</v>
      </c>
      <c r="F167" s="13">
        <v>37</v>
      </c>
      <c r="G167" s="20"/>
      <c r="H167" s="2"/>
      <c r="I167" s="15">
        <v>158</v>
      </c>
      <c r="J167" s="15">
        <v>4</v>
      </c>
    </row>
    <row r="168" spans="1:10" ht="42" customHeight="1">
      <c r="A168" s="10"/>
      <c r="B168" s="11"/>
      <c r="C168" s="11"/>
      <c r="D168" s="19" t="s">
        <v>143</v>
      </c>
      <c r="E168" s="12" t="s">
        <v>75</v>
      </c>
      <c r="F168" s="13">
        <v>11</v>
      </c>
      <c r="G168" s="20"/>
      <c r="H168" s="2"/>
      <c r="I168" s="15">
        <v>159</v>
      </c>
      <c r="J168" s="15">
        <v>4</v>
      </c>
    </row>
    <row r="169" spans="1:10" ht="42" customHeight="1">
      <c r="A169" s="10"/>
      <c r="B169" s="11"/>
      <c r="C169" s="11"/>
      <c r="D169" s="19" t="s">
        <v>144</v>
      </c>
      <c r="E169" s="12" t="s">
        <v>75</v>
      </c>
      <c r="F169" s="13">
        <v>12</v>
      </c>
      <c r="G169" s="20"/>
      <c r="H169" s="2"/>
      <c r="I169" s="15">
        <v>160</v>
      </c>
      <c r="J169" s="15">
        <v>4</v>
      </c>
    </row>
    <row r="170" spans="1:10" ht="42" customHeight="1">
      <c r="A170" s="10"/>
      <c r="B170" s="11"/>
      <c r="C170" s="11"/>
      <c r="D170" s="19" t="s">
        <v>145</v>
      </c>
      <c r="E170" s="12" t="s">
        <v>75</v>
      </c>
      <c r="F170" s="13">
        <v>4</v>
      </c>
      <c r="G170" s="20"/>
      <c r="H170" s="2"/>
      <c r="I170" s="15">
        <v>161</v>
      </c>
      <c r="J170" s="15">
        <v>4</v>
      </c>
    </row>
    <row r="171" spans="1:10" ht="42" customHeight="1">
      <c r="A171" s="10"/>
      <c r="B171" s="11"/>
      <c r="C171" s="11"/>
      <c r="D171" s="19" t="s">
        <v>146</v>
      </c>
      <c r="E171" s="12" t="s">
        <v>75</v>
      </c>
      <c r="F171" s="13">
        <v>5</v>
      </c>
      <c r="G171" s="20"/>
      <c r="H171" s="2"/>
      <c r="I171" s="15">
        <v>162</v>
      </c>
      <c r="J171" s="15">
        <v>4</v>
      </c>
    </row>
    <row r="172" spans="1:10" ht="42" customHeight="1">
      <c r="A172" s="10"/>
      <c r="B172" s="11"/>
      <c r="C172" s="11"/>
      <c r="D172" s="19" t="s">
        <v>147</v>
      </c>
      <c r="E172" s="12" t="s">
        <v>75</v>
      </c>
      <c r="F172" s="13">
        <v>4</v>
      </c>
      <c r="G172" s="20"/>
      <c r="H172" s="2"/>
      <c r="I172" s="15">
        <v>163</v>
      </c>
      <c r="J172" s="15">
        <v>4</v>
      </c>
    </row>
    <row r="173" spans="1:10" ht="42" customHeight="1">
      <c r="A173" s="10"/>
      <c r="B173" s="11"/>
      <c r="C173" s="11"/>
      <c r="D173" s="19" t="s">
        <v>148</v>
      </c>
      <c r="E173" s="12" t="s">
        <v>75</v>
      </c>
      <c r="F173" s="13">
        <v>1</v>
      </c>
      <c r="G173" s="20"/>
      <c r="H173" s="2"/>
      <c r="I173" s="15">
        <v>164</v>
      </c>
      <c r="J173" s="15">
        <v>4</v>
      </c>
    </row>
    <row r="174" spans="1:10" ht="42" customHeight="1">
      <c r="A174" s="10"/>
      <c r="B174" s="11"/>
      <c r="C174" s="11"/>
      <c r="D174" s="19" t="s">
        <v>149</v>
      </c>
      <c r="E174" s="12" t="s">
        <v>75</v>
      </c>
      <c r="F174" s="13">
        <v>1</v>
      </c>
      <c r="G174" s="20"/>
      <c r="H174" s="2"/>
      <c r="I174" s="15">
        <v>165</v>
      </c>
      <c r="J174" s="15">
        <v>4</v>
      </c>
    </row>
    <row r="175" spans="1:10" ht="42" customHeight="1">
      <c r="A175" s="10"/>
      <c r="B175" s="11"/>
      <c r="C175" s="11"/>
      <c r="D175" s="19" t="s">
        <v>150</v>
      </c>
      <c r="E175" s="12" t="s">
        <v>75</v>
      </c>
      <c r="F175" s="13">
        <v>2</v>
      </c>
      <c r="G175" s="20"/>
      <c r="H175" s="2"/>
      <c r="I175" s="15">
        <v>166</v>
      </c>
      <c r="J175" s="15">
        <v>4</v>
      </c>
    </row>
    <row r="176" spans="1:10" ht="42" customHeight="1">
      <c r="A176" s="10"/>
      <c r="B176" s="11"/>
      <c r="C176" s="32" t="s">
        <v>151</v>
      </c>
      <c r="D176" s="28"/>
      <c r="E176" s="12" t="s">
        <v>15</v>
      </c>
      <c r="F176" s="13">
        <v>1</v>
      </c>
      <c r="G176" s="14">
        <f>+G177</f>
        <v>0</v>
      </c>
      <c r="H176" s="2"/>
      <c r="I176" s="15">
        <v>167</v>
      </c>
      <c r="J176" s="15">
        <v>3</v>
      </c>
    </row>
    <row r="177" spans="1:10" ht="42" customHeight="1">
      <c r="A177" s="10"/>
      <c r="B177" s="11"/>
      <c r="C177" s="11"/>
      <c r="D177" s="19" t="s">
        <v>151</v>
      </c>
      <c r="E177" s="12" t="s">
        <v>15</v>
      </c>
      <c r="F177" s="13">
        <v>1</v>
      </c>
      <c r="G177" s="14">
        <f>+G178+G179+G180+G181</f>
        <v>0</v>
      </c>
      <c r="H177" s="2"/>
      <c r="I177" s="15">
        <v>168</v>
      </c>
      <c r="J177" s="15">
        <v>4</v>
      </c>
    </row>
    <row r="178" spans="1:10" ht="42" customHeight="1">
      <c r="A178" s="10"/>
      <c r="B178" s="11"/>
      <c r="C178" s="11"/>
      <c r="D178" s="19" t="s">
        <v>152</v>
      </c>
      <c r="E178" s="12" t="s">
        <v>21</v>
      </c>
      <c r="F178" s="13">
        <v>116.8</v>
      </c>
      <c r="G178" s="20"/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19" t="s">
        <v>153</v>
      </c>
      <c r="E179" s="12" t="s">
        <v>21</v>
      </c>
      <c r="F179" s="13">
        <v>91.8</v>
      </c>
      <c r="G179" s="20"/>
      <c r="H179" s="2"/>
      <c r="I179" s="15">
        <v>170</v>
      </c>
      <c r="J179" s="15">
        <v>4</v>
      </c>
    </row>
    <row r="180" spans="1:10" ht="42" customHeight="1">
      <c r="A180" s="10"/>
      <c r="B180" s="11"/>
      <c r="C180" s="11"/>
      <c r="D180" s="19" t="s">
        <v>154</v>
      </c>
      <c r="E180" s="12" t="s">
        <v>21</v>
      </c>
      <c r="F180" s="13">
        <v>146.80000000000001</v>
      </c>
      <c r="G180" s="20"/>
      <c r="H180" s="2"/>
      <c r="I180" s="15">
        <v>171</v>
      </c>
      <c r="J180" s="15">
        <v>4</v>
      </c>
    </row>
    <row r="181" spans="1:10" ht="42" customHeight="1">
      <c r="A181" s="10"/>
      <c r="B181" s="11"/>
      <c r="C181" s="11"/>
      <c r="D181" s="19" t="s">
        <v>155</v>
      </c>
      <c r="E181" s="12" t="s">
        <v>43</v>
      </c>
      <c r="F181" s="13">
        <v>68</v>
      </c>
      <c r="G181" s="20"/>
      <c r="H181" s="2"/>
      <c r="I181" s="15">
        <v>172</v>
      </c>
      <c r="J181" s="15">
        <v>4</v>
      </c>
    </row>
    <row r="182" spans="1:10" ht="42" customHeight="1">
      <c r="A182" s="26" t="s">
        <v>156</v>
      </c>
      <c r="B182" s="27"/>
      <c r="C182" s="27"/>
      <c r="D182" s="28"/>
      <c r="E182" s="12" t="s">
        <v>15</v>
      </c>
      <c r="F182" s="13">
        <v>1</v>
      </c>
      <c r="G182" s="20"/>
      <c r="H182" s="2"/>
      <c r="I182" s="15">
        <v>173</v>
      </c>
      <c r="J182" s="15">
        <v>210</v>
      </c>
    </row>
    <row r="183" spans="1:10" ht="42" customHeight="1">
      <c r="A183" s="26" t="s">
        <v>157</v>
      </c>
      <c r="B183" s="27"/>
      <c r="C183" s="27"/>
      <c r="D183" s="28"/>
      <c r="E183" s="12" t="s">
        <v>15</v>
      </c>
      <c r="F183" s="13">
        <v>1</v>
      </c>
      <c r="G183" s="20"/>
      <c r="H183" s="2"/>
      <c r="I183" s="15">
        <v>174</v>
      </c>
      <c r="J183" s="15">
        <v>220</v>
      </c>
    </row>
    <row r="184" spans="1:10" ht="42" customHeight="1">
      <c r="A184" s="29" t="s">
        <v>158</v>
      </c>
      <c r="B184" s="30"/>
      <c r="C184" s="30"/>
      <c r="D184" s="31"/>
      <c r="E184" s="21" t="s">
        <v>15</v>
      </c>
      <c r="F184" s="22">
        <v>1</v>
      </c>
      <c r="G184" s="23">
        <f>+G10+G183</f>
        <v>0</v>
      </c>
      <c r="H184" s="24"/>
      <c r="I184" s="25">
        <v>175</v>
      </c>
      <c r="J184" s="25">
        <v>30</v>
      </c>
    </row>
    <row r="185" spans="1:10" ht="42" customHeight="1">
      <c r="A185" s="33" t="s">
        <v>11</v>
      </c>
      <c r="B185" s="34"/>
      <c r="C185" s="34"/>
      <c r="D185" s="35"/>
      <c r="E185" s="16" t="s">
        <v>12</v>
      </c>
      <c r="F185" s="17" t="s">
        <v>12</v>
      </c>
      <c r="G185" s="18">
        <f>G184</f>
        <v>0</v>
      </c>
      <c r="I185" s="15">
        <v>176</v>
      </c>
      <c r="J185" s="15">
        <v>90</v>
      </c>
    </row>
    <row r="186" spans="1:10" ht="42" customHeight="1"/>
    <row r="187" spans="1:10" ht="42" customHeight="1"/>
  </sheetData>
  <sheetProtection algorithmName="SHA-512" hashValue="+gNAy66rY31urpjnGZUpWOH24Gr2NEwh+SyHhCUuRcV/zYbuDJL6B2J75TRkAexn9UxBgrQtCok4dm7xfe7WgQ==" saltValue="AiFCsici1RHm3jAZwpysiw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185:D185"/>
    <mergeCell ref="A10:D10"/>
    <mergeCell ref="A11:D11"/>
    <mergeCell ref="A12:D12"/>
    <mergeCell ref="B13:D13"/>
    <mergeCell ref="C14:D14"/>
    <mergeCell ref="B40:D40"/>
    <mergeCell ref="A122:D122"/>
    <mergeCell ref="C41:D41"/>
    <mergeCell ref="B50:D50"/>
    <mergeCell ref="C51:D51"/>
    <mergeCell ref="B55:D55"/>
    <mergeCell ref="C56:D56"/>
    <mergeCell ref="B91:D91"/>
    <mergeCell ref="C92:D92"/>
    <mergeCell ref="B108:D108"/>
    <mergeCell ref="C109:D109"/>
    <mergeCell ref="B118:D118"/>
    <mergeCell ref="C119:D119"/>
    <mergeCell ref="A182:D182"/>
    <mergeCell ref="A183:D183"/>
    <mergeCell ref="A184:D184"/>
    <mergeCell ref="A123:D123"/>
    <mergeCell ref="A124:D124"/>
    <mergeCell ref="A125:D125"/>
    <mergeCell ref="B126:D126"/>
    <mergeCell ref="C127:D127"/>
    <mergeCell ref="C176:D176"/>
  </mergeCells>
  <phoneticPr fontId="2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2019-06-03T12:38:06Z</cp:lastPrinted>
  <dcterms:created xsi:type="dcterms:W3CDTF">2019-06-03T12:35:32Z</dcterms:created>
  <dcterms:modified xsi:type="dcterms:W3CDTF">2019-06-03T12:38:12Z</dcterms:modified>
</cp:coreProperties>
</file>